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Bid Pricing Response" sheetId="1" r:id="rId1"/>
  </sheets>
  <definedNames>
    <definedName name="_xlnm._FilterDatabase" localSheetId="0" hidden="1">'Bid Pricing Response'!$A$8:$N$51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<sst xmlns="http://schemas.openxmlformats.org/spreadsheetml/2006/main" count="148" uniqueCount="95">
  <si>
    <t>Total Project Cost</t>
  </si>
  <si>
    <t>Taxes</t>
  </si>
  <si>
    <t>Freight</t>
  </si>
  <si>
    <t>Installation</t>
  </si>
  <si>
    <t>Ineligible Cost Per Unit</t>
  </si>
  <si>
    <t>Extended Eligible Cost</t>
  </si>
  <si>
    <t>Extended Cost</t>
  </si>
  <si>
    <t>Unit Cost</t>
  </si>
  <si>
    <t>Quantity</t>
  </si>
  <si>
    <t>*Equivalent Model
(if applicable)</t>
  </si>
  <si>
    <t>Contact Phone:</t>
  </si>
  <si>
    <t>Contact E-mail:</t>
  </si>
  <si>
    <t>SPIN:</t>
  </si>
  <si>
    <t>Contact Name:</t>
  </si>
  <si>
    <t>Service Provider Name:</t>
  </si>
  <si>
    <t>Product Type</t>
  </si>
  <si>
    <t>Model#</t>
  </si>
  <si>
    <r>
      <t xml:space="preserve">E-Rate </t>
    </r>
    <r>
      <rPr>
        <b/>
        <u val="single"/>
        <sz val="12"/>
        <color theme="1"/>
        <rFont val="Calibri"/>
        <family val="2"/>
        <scheme val="minor"/>
      </rPr>
      <t>eligible</t>
    </r>
    <r>
      <rPr>
        <b/>
        <sz val="12"/>
        <color theme="1"/>
        <rFont val="Calibri"/>
        <family val="2"/>
        <scheme val="minor"/>
      </rPr>
      <t xml:space="preserve"> % of the Model</t>
    </r>
  </si>
  <si>
    <t>Total Ineligible Project Cost</t>
  </si>
  <si>
    <t>Total E-rate Eligible Project Cost</t>
  </si>
  <si>
    <t>Date Proposal Submitted:</t>
  </si>
  <si>
    <t xml:space="preserve">E-RATE FUNDING YEAR 2022-2023 BID PRICING RESPONSE- Attachment </t>
  </si>
  <si>
    <t>Vendors should fill in the grey cells.
You may add additional line items, if needed.
Refer to RFP/470 for full details and any additional product specifications.
Equivalent makes and models will be considered for all equipment listed below.</t>
  </si>
  <si>
    <t>Switch</t>
  </si>
  <si>
    <t>Ruckus</t>
  </si>
  <si>
    <t>Make (or equivalent)</t>
  </si>
  <si>
    <t>ICX7150-48ZP-E2X10G</t>
  </si>
  <si>
    <t>ICX7150-SVL-4P-3 WatchDog support</t>
  </si>
  <si>
    <t>ICX-FAN11</t>
  </si>
  <si>
    <t>Switch fan</t>
  </si>
  <si>
    <t>RPS20-E</t>
  </si>
  <si>
    <t>Switch transciever</t>
  </si>
  <si>
    <t>10G-SFPP-LR-S</t>
  </si>
  <si>
    <t>Cable</t>
  </si>
  <si>
    <t>Brocade</t>
  </si>
  <si>
    <t>ICX7550-48F-E2</t>
  </si>
  <si>
    <t>ICX7550-48ZP-E2</t>
  </si>
  <si>
    <t>Support</t>
  </si>
  <si>
    <t>ICX7550-PREM-LIC</t>
  </si>
  <si>
    <t>ICX7650-4X10GF</t>
  </si>
  <si>
    <t>E40G-QSFP-LR4</t>
  </si>
  <si>
    <t>E1MG-LX-OM</t>
  </si>
  <si>
    <t>CLD-RWED-5001</t>
  </si>
  <si>
    <t>901-R650-US00</t>
  </si>
  <si>
    <t>CLD-ANAP-5001</t>
  </si>
  <si>
    <t xml:space="preserve">Ruckus </t>
  </si>
  <si>
    <t>Switch module</t>
  </si>
  <si>
    <t>WAP License- 5 yr</t>
  </si>
  <si>
    <t>Wireless Access Point</t>
  </si>
  <si>
    <t>BP48V60RT3U</t>
  </si>
  <si>
    <t>Tripplite</t>
  </si>
  <si>
    <t>Battery pack</t>
  </si>
  <si>
    <t>WEXT1N</t>
  </si>
  <si>
    <t>WEBCARDLX</t>
  </si>
  <si>
    <t>E2MTHDI</t>
  </si>
  <si>
    <t>WEXT1C</t>
  </si>
  <si>
    <t>WEXT1B</t>
  </si>
  <si>
    <t>SMART1500RMXL2UA</t>
  </si>
  <si>
    <t>UPS</t>
  </si>
  <si>
    <t>BP36V27-2US </t>
  </si>
  <si>
    <t>WEXT1K</t>
  </si>
  <si>
    <t>9USTAND</t>
  </si>
  <si>
    <t>PDU121506 </t>
  </si>
  <si>
    <t>Rack</t>
  </si>
  <si>
    <t>Power cord</t>
  </si>
  <si>
    <t>470# 220017777, RFP #2022-C2</t>
  </si>
  <si>
    <t>Switch License</t>
  </si>
  <si>
    <t xml:space="preserve"> </t>
  </si>
  <si>
    <t>warranty (may not be eligible for e-rate)</t>
  </si>
  <si>
    <t>management device (may not be eligible for e-rate)</t>
  </si>
  <si>
    <t>sensory monitor (may not be eligible for e-rate)</t>
  </si>
  <si>
    <t>Switch power supply</t>
  </si>
  <si>
    <t>Cabling</t>
  </si>
  <si>
    <t>Single mode 12 strand, Cat 6 or 6a (approx feet)</t>
  </si>
  <si>
    <t>See RFP for details</t>
  </si>
  <si>
    <t>Firewall</t>
  </si>
  <si>
    <t>Smoothwall</t>
  </si>
  <si>
    <t>S10</t>
  </si>
  <si>
    <t>Wireless Access Point (Outdoor)</t>
  </si>
  <si>
    <t>901-T750-US01</t>
  </si>
  <si>
    <t>901-T750-US51</t>
  </si>
  <si>
    <t>WAP License- 3 yr</t>
  </si>
  <si>
    <t>CLD-RKWF-3001</t>
  </si>
  <si>
    <t>*Equivalent Make
(if applicable)</t>
  </si>
  <si>
    <t>Firewall License</t>
  </si>
  <si>
    <r>
      <t>License Band A 1 Year: </t>
    </r>
    <r>
      <rPr>
        <b/>
        <sz val="11.5"/>
        <color rgb="FF000000"/>
        <rFont val="Times New Roman"/>
        <family val="1"/>
      </rPr>
      <t>LWF1A</t>
    </r>
  </si>
  <si>
    <t xml:space="preserve">Installation </t>
  </si>
  <si>
    <t>Install</t>
  </si>
  <si>
    <t>Switches</t>
  </si>
  <si>
    <t>WAPs</t>
  </si>
  <si>
    <t>UPS'</t>
  </si>
  <si>
    <t>Accelerated Charter Schools, BEN 100429</t>
  </si>
  <si>
    <t>PCUSA2 NEMA5-15/C13, 13A, 125V</t>
  </si>
  <si>
    <t>10G-SFPP-TWX-P-0101</t>
  </si>
  <si>
    <t>7550-ZF-S-PC4P-3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</si>
</sst>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b/>
      <sz val="11.5"/>
      <color rgb="FF00000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0" fontId="8" fillId="0" borderId="0" xfId="0" applyFont="1" applyAlignment="1">
      <alignment horizontal="right" wrapText="1"/>
    </xf>
    <xf numFmtId="4" fontId="12" fillId="0" borderId="2" xfId="0" applyNumberFormat="1" applyFont="1" applyBorder="1" applyAlignment="1">
      <alignment wrapText="1"/>
    </xf>
    <xf numFmtId="0" fontId="14" fillId="0" borderId="0" xfId="0" applyFont="1" applyAlignment="1">
      <alignment horizontal="right" vertical="center" wrapText="1"/>
    </xf>
    <xf numFmtId="0" fontId="15" fillId="4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4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9" fontId="0" fillId="4" borderId="1" xfId="15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0" fillId="0" borderId="1" xfId="0" applyFont="1" applyBorder="1"/>
    <xf numFmtId="0" fontId="5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wrapText="1"/>
    </xf>
    <xf numFmtId="0" fontId="16" fillId="5" borderId="3" xfId="0" applyFont="1" applyFill="1" applyBorder="1" applyAlignment="1">
      <alignment wrapText="1"/>
    </xf>
    <xf numFmtId="0" fontId="16" fillId="5" borderId="1" xfId="0" applyFont="1" applyFill="1" applyBorder="1"/>
    <xf numFmtId="0" fontId="10" fillId="5" borderId="1" xfId="0" applyFont="1" applyFill="1" applyBorder="1"/>
    <xf numFmtId="0" fontId="10" fillId="5" borderId="3" xfId="0" applyFont="1" applyFill="1" applyBorder="1" applyAlignment="1">
      <alignment wrapText="1"/>
    </xf>
    <xf numFmtId="0" fontId="10" fillId="6" borderId="3" xfId="0" applyFont="1" applyFill="1" applyBorder="1" applyAlignment="1">
      <alignment wrapText="1"/>
    </xf>
    <xf numFmtId="0" fontId="10" fillId="6" borderId="1" xfId="0" applyFont="1" applyFill="1" applyBorder="1"/>
    <xf numFmtId="0" fontId="16" fillId="6" borderId="1" xfId="0" applyFont="1" applyFill="1" applyBorder="1" applyAlignment="1">
      <alignment wrapText="1"/>
    </xf>
    <xf numFmtId="0" fontId="10" fillId="7" borderId="3" xfId="0" applyFont="1" applyFill="1" applyBorder="1" applyAlignment="1">
      <alignment wrapText="1"/>
    </xf>
    <xf numFmtId="0" fontId="10" fillId="7" borderId="1" xfId="0" applyFont="1" applyFill="1" applyBorder="1"/>
    <xf numFmtId="0" fontId="16" fillId="7" borderId="1" xfId="0" applyFont="1" applyFill="1" applyBorder="1" applyAlignment="1">
      <alignment wrapText="1"/>
    </xf>
    <xf numFmtId="0" fontId="16" fillId="7" borderId="3" xfId="0" applyFont="1" applyFill="1" applyBorder="1" applyAlignment="1">
      <alignment wrapText="1"/>
    </xf>
    <xf numFmtId="0" fontId="16" fillId="8" borderId="3" xfId="0" applyFont="1" applyFill="1" applyBorder="1" applyAlignment="1">
      <alignment wrapText="1"/>
    </xf>
    <xf numFmtId="0" fontId="10" fillId="8" borderId="1" xfId="0" applyFont="1" applyFill="1" applyBorder="1"/>
    <xf numFmtId="0" fontId="16" fillId="8" borderId="1" xfId="0" applyFont="1" applyFill="1" applyBorder="1" applyAlignment="1">
      <alignment wrapText="1"/>
    </xf>
    <xf numFmtId="0" fontId="16" fillId="9" borderId="3" xfId="0" applyFont="1" applyFill="1" applyBorder="1" applyAlignment="1">
      <alignment wrapText="1"/>
    </xf>
    <xf numFmtId="0" fontId="10" fillId="9" borderId="1" xfId="0" applyFont="1" applyFill="1" applyBorder="1"/>
    <xf numFmtId="0" fontId="16" fillId="9" borderId="1" xfId="0" applyFont="1" applyFill="1" applyBorder="1" applyAlignment="1">
      <alignment wrapText="1"/>
    </xf>
    <xf numFmtId="0" fontId="16" fillId="10" borderId="3" xfId="0" applyFont="1" applyFill="1" applyBorder="1" applyAlignment="1">
      <alignment wrapText="1"/>
    </xf>
    <xf numFmtId="0" fontId="20" fillId="10" borderId="1" xfId="0" applyFont="1" applyFill="1" applyBorder="1"/>
    <xf numFmtId="0" fontId="16" fillId="10" borderId="1" xfId="0" applyFont="1" applyFill="1" applyBorder="1" applyAlignment="1">
      <alignment wrapText="1"/>
    </xf>
    <xf numFmtId="0" fontId="16" fillId="10" borderId="1" xfId="0" applyFont="1" applyFill="1" applyBorder="1"/>
    <xf numFmtId="0" fontId="12" fillId="0" borderId="0" xfId="0" applyFont="1" applyAlignment="1">
      <alignment horizontal="right" wrapText="1"/>
    </xf>
    <xf numFmtId="0" fontId="13" fillId="0" borderId="4" xfId="0" applyFont="1" applyBorder="1" applyAlignment="1">
      <alignment horizontal="left" vertical="center" wrapText="1"/>
    </xf>
    <xf numFmtId="0" fontId="7" fillId="8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11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5" xfId="0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2AA4-EAB4-458E-8DED-18907946D1F8}">
  <sheetPr>
    <pageSetUpPr fitToPage="1"/>
  </sheetPr>
  <dimension ref="A1:N59"/>
  <sheetViews>
    <sheetView tabSelected="1" zoomScale="85" zoomScaleNormal="85" workbookViewId="0" topLeftCell="A1">
      <selection activeCell="C19" sqref="C19"/>
    </sheetView>
  </sheetViews>
  <sheetFormatPr defaultColWidth="8.8515625" defaultRowHeight="15"/>
  <cols>
    <col min="1" max="1" width="25.57421875" style="2" customWidth="1"/>
    <col min="2" max="2" width="18.140625" style="2" customWidth="1"/>
    <col min="3" max="5" width="27.7109375" style="2" customWidth="1"/>
    <col min="6" max="6" width="14.7109375" style="2" customWidth="1"/>
    <col min="7" max="7" width="10.7109375" style="2" customWidth="1"/>
    <col min="8" max="8" width="13.57421875" style="2" customWidth="1"/>
    <col min="9" max="9" width="14.140625" style="2" customWidth="1"/>
    <col min="10" max="10" width="15.7109375" style="2" customWidth="1"/>
    <col min="11" max="11" width="13.28125" style="2" bestFit="1" customWidth="1"/>
    <col min="12" max="12" width="15.00390625" style="2" bestFit="1" customWidth="1"/>
    <col min="13" max="16384" width="8.8515625" style="1" customWidth="1"/>
  </cols>
  <sheetData>
    <row r="1" spans="1:14" ht="40.9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M1" s="2"/>
      <c r="N1" s="2"/>
    </row>
    <row r="2" spans="1:14" ht="40.9" customHeight="1">
      <c r="A2" s="55" t="s">
        <v>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M2" s="2"/>
      <c r="N2" s="2"/>
    </row>
    <row r="3" spans="1:14" ht="40.9" customHeight="1">
      <c r="A3" s="56" t="s">
        <v>65</v>
      </c>
      <c r="B3" s="56"/>
      <c r="C3" s="56"/>
      <c r="D3" s="56"/>
      <c r="E3" s="56"/>
      <c r="F3" s="56"/>
      <c r="G3" s="56"/>
      <c r="H3" s="56"/>
      <c r="I3" s="56"/>
      <c r="J3" s="56"/>
      <c r="K3" s="56"/>
      <c r="M3" s="2"/>
      <c r="N3" s="2"/>
    </row>
    <row r="4" spans="1:12" ht="37.15" customHeight="1">
      <c r="A4" s="16" t="s">
        <v>14</v>
      </c>
      <c r="B4" s="57"/>
      <c r="C4" s="57"/>
      <c r="D4" s="16" t="s">
        <v>13</v>
      </c>
      <c r="E4" s="57"/>
      <c r="F4" s="57"/>
      <c r="G4" s="57"/>
      <c r="H4" s="26"/>
      <c r="I4" s="26"/>
      <c r="J4" s="26"/>
      <c r="K4" s="1"/>
      <c r="L4" s="1"/>
    </row>
    <row r="5" spans="1:12" ht="37.15" customHeight="1">
      <c r="A5" s="16" t="s">
        <v>12</v>
      </c>
      <c r="B5" s="57"/>
      <c r="C5" s="57"/>
      <c r="D5" s="16" t="s">
        <v>11</v>
      </c>
      <c r="E5" s="57"/>
      <c r="F5" s="57"/>
      <c r="G5" s="57"/>
      <c r="H5" s="26"/>
      <c r="I5" s="26"/>
      <c r="J5" s="26"/>
      <c r="K5" s="1"/>
      <c r="L5" s="1"/>
    </row>
    <row r="6" spans="1:12" ht="37.15" customHeight="1">
      <c r="A6" s="16" t="s">
        <v>20</v>
      </c>
      <c r="B6" s="57"/>
      <c r="C6" s="57"/>
      <c r="D6" s="16" t="s">
        <v>10</v>
      </c>
      <c r="E6" s="57"/>
      <c r="F6" s="57"/>
      <c r="G6" s="57"/>
      <c r="H6" s="26"/>
      <c r="I6" s="26"/>
      <c r="J6" s="26"/>
      <c r="K6" s="1"/>
      <c r="L6" s="1"/>
    </row>
    <row r="7" spans="1:12" s="5" customFormat="1" ht="57.6" customHeight="1">
      <c r="A7" s="53" t="s">
        <v>22</v>
      </c>
      <c r="B7" s="53"/>
      <c r="C7" s="53"/>
      <c r="D7" s="53"/>
      <c r="E7" s="8"/>
      <c r="F7" s="7"/>
      <c r="G7" s="6"/>
      <c r="H7" s="26"/>
      <c r="I7" s="26"/>
      <c r="J7" s="26"/>
      <c r="K7" s="26"/>
      <c r="L7" s="26"/>
    </row>
    <row r="8" spans="1:11" s="4" customFormat="1" ht="46.9">
      <c r="A8" s="9" t="s">
        <v>15</v>
      </c>
      <c r="B8" s="9" t="s">
        <v>25</v>
      </c>
      <c r="C8" s="9" t="s">
        <v>16</v>
      </c>
      <c r="D8" s="10" t="s">
        <v>83</v>
      </c>
      <c r="E8" s="10" t="s">
        <v>9</v>
      </c>
      <c r="F8" s="9" t="s">
        <v>8</v>
      </c>
      <c r="G8" s="10" t="s">
        <v>7</v>
      </c>
      <c r="H8" s="9" t="s">
        <v>6</v>
      </c>
      <c r="I8" s="10" t="s">
        <v>17</v>
      </c>
      <c r="J8" s="9" t="s">
        <v>5</v>
      </c>
      <c r="K8" s="9" t="s">
        <v>4</v>
      </c>
    </row>
    <row r="9" spans="1:12" ht="28.9" customHeight="1">
      <c r="A9" s="30" t="s">
        <v>23</v>
      </c>
      <c r="B9" s="30" t="s">
        <v>24</v>
      </c>
      <c r="C9" s="30" t="s">
        <v>26</v>
      </c>
      <c r="D9" s="17"/>
      <c r="E9" s="17"/>
      <c r="F9" s="18">
        <v>18</v>
      </c>
      <c r="G9" s="19"/>
      <c r="H9" s="3">
        <f aca="true" t="shared" si="0" ref="H9:H43">F9*G9</f>
        <v>0</v>
      </c>
      <c r="I9" s="22"/>
      <c r="J9" s="3">
        <f>H9*I9</f>
        <v>0</v>
      </c>
      <c r="K9" s="3">
        <f aca="true" t="shared" si="1" ref="K9:K51">G9-(G9*I9)</f>
        <v>0</v>
      </c>
      <c r="L9" s="1"/>
    </row>
    <row r="10" spans="1:12" ht="28.9" customHeight="1">
      <c r="A10" s="30" t="s">
        <v>37</v>
      </c>
      <c r="B10" s="30" t="s">
        <v>24</v>
      </c>
      <c r="C10" s="30" t="s">
        <v>27</v>
      </c>
      <c r="D10" s="17"/>
      <c r="E10" s="17"/>
      <c r="F10" s="18">
        <v>18</v>
      </c>
      <c r="G10" s="19"/>
      <c r="H10" s="3">
        <f t="shared" si="0"/>
        <v>0</v>
      </c>
      <c r="I10" s="22"/>
      <c r="J10" s="3">
        <f>H10*I10</f>
        <v>0</v>
      </c>
      <c r="K10" s="3">
        <f t="shared" si="1"/>
        <v>0</v>
      </c>
      <c r="L10" s="1"/>
    </row>
    <row r="11" spans="1:12" ht="28.9" customHeight="1">
      <c r="A11" s="31" t="s">
        <v>29</v>
      </c>
      <c r="B11" s="30" t="s">
        <v>24</v>
      </c>
      <c r="C11" s="30" t="s">
        <v>28</v>
      </c>
      <c r="D11" s="17"/>
      <c r="E11" s="17"/>
      <c r="F11" s="18">
        <v>18</v>
      </c>
      <c r="G11" s="19"/>
      <c r="H11" s="3">
        <f t="shared" si="0"/>
        <v>0</v>
      </c>
      <c r="I11" s="22"/>
      <c r="J11" s="3">
        <f aca="true" t="shared" si="2" ref="J11:J20">H11*I11</f>
        <v>0</v>
      </c>
      <c r="K11" s="3">
        <f t="shared" si="1"/>
        <v>0</v>
      </c>
      <c r="L11" s="1"/>
    </row>
    <row r="12" spans="1:12" ht="28.9" customHeight="1">
      <c r="A12" s="31" t="s">
        <v>71</v>
      </c>
      <c r="B12" s="30" t="s">
        <v>24</v>
      </c>
      <c r="C12" s="30" t="s">
        <v>30</v>
      </c>
      <c r="D12" s="17"/>
      <c r="E12" s="17"/>
      <c r="F12" s="18">
        <v>18</v>
      </c>
      <c r="G12" s="19"/>
      <c r="H12" s="3">
        <f aca="true" t="shared" si="3" ref="H12:H18">F12*G12</f>
        <v>0</v>
      </c>
      <c r="I12" s="22"/>
      <c r="J12" s="3">
        <f aca="true" t="shared" si="4" ref="J12:J18">H12*I12</f>
        <v>0</v>
      </c>
      <c r="K12" s="3">
        <f aca="true" t="shared" si="5" ref="K12:K18">G12-(G12*I12)</f>
        <v>0</v>
      </c>
      <c r="L12" s="1"/>
    </row>
    <row r="13" spans="1:12" ht="28.9" customHeight="1">
      <c r="A13" s="31" t="s">
        <v>71</v>
      </c>
      <c r="B13" s="30" t="s">
        <v>24</v>
      </c>
      <c r="C13" s="30" t="s">
        <v>92</v>
      </c>
      <c r="D13" s="17"/>
      <c r="E13" s="17"/>
      <c r="F13" s="18">
        <v>18</v>
      </c>
      <c r="G13" s="19"/>
      <c r="H13" s="3">
        <f t="shared" si="3"/>
        <v>0</v>
      </c>
      <c r="I13" s="22"/>
      <c r="J13" s="3">
        <f t="shared" si="4"/>
        <v>0</v>
      </c>
      <c r="K13" s="3">
        <f t="shared" si="5"/>
        <v>0</v>
      </c>
      <c r="L13" s="1"/>
    </row>
    <row r="14" spans="1:12" ht="28.9" customHeight="1">
      <c r="A14" s="31" t="s">
        <v>31</v>
      </c>
      <c r="B14" s="30" t="s">
        <v>34</v>
      </c>
      <c r="C14" s="30" t="s">
        <v>32</v>
      </c>
      <c r="D14" s="17"/>
      <c r="E14" s="17"/>
      <c r="F14" s="18">
        <v>18</v>
      </c>
      <c r="G14" s="19"/>
      <c r="H14" s="3">
        <f t="shared" si="3"/>
        <v>0</v>
      </c>
      <c r="I14" s="22"/>
      <c r="J14" s="3">
        <f t="shared" si="4"/>
        <v>0</v>
      </c>
      <c r="K14" s="3">
        <f t="shared" si="5"/>
        <v>0</v>
      </c>
      <c r="L14" s="1"/>
    </row>
    <row r="15" spans="1:12" ht="28.9" customHeight="1">
      <c r="A15" s="31" t="s">
        <v>33</v>
      </c>
      <c r="B15" s="30" t="s">
        <v>34</v>
      </c>
      <c r="C15" s="30" t="s">
        <v>93</v>
      </c>
      <c r="D15" s="17"/>
      <c r="E15" s="17"/>
      <c r="F15" s="18">
        <v>18</v>
      </c>
      <c r="G15" s="19"/>
      <c r="H15" s="3">
        <f t="shared" si="3"/>
        <v>0</v>
      </c>
      <c r="I15" s="22"/>
      <c r="J15" s="3">
        <f t="shared" si="4"/>
        <v>0</v>
      </c>
      <c r="K15" s="3">
        <f t="shared" si="5"/>
        <v>0</v>
      </c>
      <c r="L15" s="1"/>
    </row>
    <row r="16" spans="1:12" ht="28.9" customHeight="1">
      <c r="A16" s="31" t="s">
        <v>23</v>
      </c>
      <c r="B16" s="30" t="s">
        <v>34</v>
      </c>
      <c r="C16" s="30" t="s">
        <v>35</v>
      </c>
      <c r="D16" s="17"/>
      <c r="E16" s="17"/>
      <c r="F16" s="18">
        <v>2</v>
      </c>
      <c r="G16" s="19"/>
      <c r="H16" s="3">
        <f t="shared" si="3"/>
        <v>0</v>
      </c>
      <c r="I16" s="22"/>
      <c r="J16" s="3">
        <f t="shared" si="4"/>
        <v>0</v>
      </c>
      <c r="K16" s="3">
        <f t="shared" si="5"/>
        <v>0</v>
      </c>
      <c r="L16" s="1"/>
    </row>
    <row r="17" spans="1:12" ht="28.9" customHeight="1">
      <c r="A17" s="31" t="s">
        <v>23</v>
      </c>
      <c r="B17" s="30" t="s">
        <v>34</v>
      </c>
      <c r="C17" s="30" t="s">
        <v>36</v>
      </c>
      <c r="D17" s="17"/>
      <c r="E17" s="17"/>
      <c r="F17" s="18">
        <v>1</v>
      </c>
      <c r="G17" s="19"/>
      <c r="H17" s="3">
        <f t="shared" si="3"/>
        <v>0</v>
      </c>
      <c r="I17" s="22"/>
      <c r="J17" s="3">
        <f t="shared" si="4"/>
        <v>0</v>
      </c>
      <c r="K17" s="3">
        <f t="shared" si="5"/>
        <v>0</v>
      </c>
      <c r="L17" s="1"/>
    </row>
    <row r="18" spans="1:12" ht="28.9" customHeight="1">
      <c r="A18" s="31" t="s">
        <v>37</v>
      </c>
      <c r="B18" s="30" t="s">
        <v>34</v>
      </c>
      <c r="C18" s="30" t="s">
        <v>94</v>
      </c>
      <c r="D18" s="17"/>
      <c r="E18" s="17" t="s">
        <v>67</v>
      </c>
      <c r="F18" s="18">
        <v>3</v>
      </c>
      <c r="G18" s="19"/>
      <c r="H18" s="3">
        <f t="shared" si="3"/>
        <v>0</v>
      </c>
      <c r="I18" s="22"/>
      <c r="J18" s="3">
        <f t="shared" si="4"/>
        <v>0</v>
      </c>
      <c r="K18" s="3">
        <f t="shared" si="5"/>
        <v>0</v>
      </c>
      <c r="L18" s="1"/>
    </row>
    <row r="19" spans="1:12" ht="28.9" customHeight="1">
      <c r="A19" s="31" t="s">
        <v>66</v>
      </c>
      <c r="B19" s="32" t="s">
        <v>45</v>
      </c>
      <c r="C19" s="30" t="s">
        <v>38</v>
      </c>
      <c r="D19" s="17"/>
      <c r="E19" s="20" t="s">
        <v>67</v>
      </c>
      <c r="F19" s="21">
        <v>3</v>
      </c>
      <c r="G19" s="19"/>
      <c r="H19" s="3">
        <f t="shared" si="0"/>
        <v>0</v>
      </c>
      <c r="I19" s="22"/>
      <c r="J19" s="3">
        <f t="shared" si="2"/>
        <v>0</v>
      </c>
      <c r="K19" s="3">
        <f t="shared" si="1"/>
        <v>0</v>
      </c>
      <c r="L19" s="1"/>
    </row>
    <row r="20" spans="1:12" ht="28.9" customHeight="1">
      <c r="A20" s="31" t="s">
        <v>46</v>
      </c>
      <c r="B20" s="32" t="s">
        <v>24</v>
      </c>
      <c r="C20" s="30" t="s">
        <v>39</v>
      </c>
      <c r="D20" s="20"/>
      <c r="E20" s="20"/>
      <c r="F20" s="21">
        <v>3</v>
      </c>
      <c r="G20" s="19"/>
      <c r="H20" s="3">
        <f t="shared" si="0"/>
        <v>0</v>
      </c>
      <c r="I20" s="22"/>
      <c r="J20" s="3">
        <f t="shared" si="2"/>
        <v>0</v>
      </c>
      <c r="K20" s="3">
        <f t="shared" si="1"/>
        <v>0</v>
      </c>
      <c r="L20" s="1"/>
    </row>
    <row r="21" spans="1:12" ht="28.9" customHeight="1">
      <c r="A21" s="31" t="s">
        <v>31</v>
      </c>
      <c r="B21" s="33" t="s">
        <v>24</v>
      </c>
      <c r="C21" s="30" t="s">
        <v>32</v>
      </c>
      <c r="D21" s="20"/>
      <c r="E21" s="20"/>
      <c r="F21" s="21">
        <v>3</v>
      </c>
      <c r="G21" s="19"/>
      <c r="H21" s="3">
        <f t="shared" si="0"/>
        <v>0</v>
      </c>
      <c r="I21" s="22"/>
      <c r="J21" s="3">
        <f aca="true" t="shared" si="6" ref="J21:J43">H21*I21</f>
        <v>0</v>
      </c>
      <c r="K21" s="3">
        <f aca="true" t="shared" si="7" ref="K21:K43">G21-(G21*I21)</f>
        <v>0</v>
      </c>
      <c r="L21" s="1"/>
    </row>
    <row r="22" spans="1:12" ht="28.9" customHeight="1">
      <c r="A22" s="34" t="s">
        <v>33</v>
      </c>
      <c r="B22" s="33" t="s">
        <v>24</v>
      </c>
      <c r="C22" s="30" t="s">
        <v>40</v>
      </c>
      <c r="D22" s="20"/>
      <c r="E22" s="20"/>
      <c r="F22" s="21">
        <v>3</v>
      </c>
      <c r="G22" s="19"/>
      <c r="H22" s="3">
        <f t="shared" si="0"/>
        <v>0</v>
      </c>
      <c r="I22" s="22"/>
      <c r="J22" s="3">
        <f t="shared" si="6"/>
        <v>0</v>
      </c>
      <c r="K22" s="3">
        <f t="shared" si="7"/>
        <v>0</v>
      </c>
      <c r="L22" s="1"/>
    </row>
    <row r="23" spans="1:12" ht="28.9" customHeight="1">
      <c r="A23" s="31" t="s">
        <v>31</v>
      </c>
      <c r="B23" s="33" t="s">
        <v>24</v>
      </c>
      <c r="C23" s="30" t="s">
        <v>41</v>
      </c>
      <c r="D23" s="20"/>
      <c r="E23" s="20"/>
      <c r="F23" s="21">
        <v>2</v>
      </c>
      <c r="G23" s="19"/>
      <c r="H23" s="3">
        <f t="shared" si="0"/>
        <v>0</v>
      </c>
      <c r="I23" s="22"/>
      <c r="J23" s="3">
        <f t="shared" si="6"/>
        <v>0</v>
      </c>
      <c r="K23" s="3">
        <f t="shared" si="7"/>
        <v>0</v>
      </c>
      <c r="L23" s="1"/>
    </row>
    <row r="24" spans="1:12" ht="28.9" customHeight="1">
      <c r="A24" s="35" t="s">
        <v>47</v>
      </c>
      <c r="B24" s="36" t="s">
        <v>24</v>
      </c>
      <c r="C24" s="37" t="s">
        <v>42</v>
      </c>
      <c r="D24" s="20"/>
      <c r="E24" s="20"/>
      <c r="F24" s="21">
        <v>20</v>
      </c>
      <c r="G24" s="19"/>
      <c r="H24" s="3">
        <f t="shared" si="0"/>
        <v>0</v>
      </c>
      <c r="I24" s="22"/>
      <c r="J24" s="3">
        <f t="shared" si="6"/>
        <v>0</v>
      </c>
      <c r="K24" s="3">
        <f t="shared" si="7"/>
        <v>0</v>
      </c>
      <c r="L24" s="1"/>
    </row>
    <row r="25" spans="1:12" ht="28.9" customHeight="1">
      <c r="A25" s="35" t="s">
        <v>48</v>
      </c>
      <c r="B25" s="36" t="s">
        <v>24</v>
      </c>
      <c r="C25" s="37" t="s">
        <v>43</v>
      </c>
      <c r="D25" s="20"/>
      <c r="E25" s="20"/>
      <c r="F25" s="21">
        <v>20</v>
      </c>
      <c r="G25" s="19"/>
      <c r="H25" s="3">
        <f t="shared" si="0"/>
        <v>0</v>
      </c>
      <c r="I25" s="22"/>
      <c r="J25" s="3">
        <f t="shared" si="6"/>
        <v>0</v>
      </c>
      <c r="K25" s="3">
        <f t="shared" si="7"/>
        <v>0</v>
      </c>
      <c r="L25" s="1"/>
    </row>
    <row r="26" spans="1:12" ht="28.9" customHeight="1">
      <c r="A26" s="35" t="s">
        <v>47</v>
      </c>
      <c r="B26" s="36" t="s">
        <v>24</v>
      </c>
      <c r="C26" s="37" t="s">
        <v>44</v>
      </c>
      <c r="D26" s="20"/>
      <c r="E26" s="20"/>
      <c r="F26" s="21">
        <v>10</v>
      </c>
      <c r="G26" s="19"/>
      <c r="H26" s="3">
        <f t="shared" si="0"/>
        <v>0</v>
      </c>
      <c r="I26" s="22"/>
      <c r="J26" s="3">
        <f t="shared" si="6"/>
        <v>0</v>
      </c>
      <c r="K26" s="3">
        <f t="shared" si="7"/>
        <v>0</v>
      </c>
      <c r="L26" s="1"/>
    </row>
    <row r="27" spans="1:12" ht="28.9" customHeight="1">
      <c r="A27" s="35" t="s">
        <v>78</v>
      </c>
      <c r="B27" s="36" t="s">
        <v>24</v>
      </c>
      <c r="C27" s="37" t="s">
        <v>79</v>
      </c>
      <c r="D27" s="20"/>
      <c r="E27" s="20"/>
      <c r="F27" s="29">
        <v>5</v>
      </c>
      <c r="G27" s="19"/>
      <c r="H27" s="3">
        <f t="shared" si="0"/>
        <v>0</v>
      </c>
      <c r="I27" s="22"/>
      <c r="J27" s="3">
        <f t="shared" si="6"/>
        <v>0</v>
      </c>
      <c r="K27" s="3">
        <f t="shared" si="7"/>
        <v>0</v>
      </c>
      <c r="L27" s="1"/>
    </row>
    <row r="28" spans="1:12" ht="28.9" customHeight="1">
      <c r="A28" s="35" t="s">
        <v>78</v>
      </c>
      <c r="B28" s="36" t="s">
        <v>24</v>
      </c>
      <c r="C28" s="37" t="s">
        <v>80</v>
      </c>
      <c r="D28" s="20"/>
      <c r="E28" s="20"/>
      <c r="F28" s="29">
        <v>5</v>
      </c>
      <c r="G28" s="19"/>
      <c r="H28" s="3">
        <f aca="true" t="shared" si="8" ref="H28:H29">F28*G28</f>
        <v>0</v>
      </c>
      <c r="I28" s="22"/>
      <c r="J28" s="3">
        <f aca="true" t="shared" si="9" ref="J28:J29">H28*I28</f>
        <v>0</v>
      </c>
      <c r="K28" s="3">
        <f aca="true" t="shared" si="10" ref="K28:K29">G28-(G28*I28)</f>
        <v>0</v>
      </c>
      <c r="L28" s="1"/>
    </row>
    <row r="29" spans="1:12" ht="28.9" customHeight="1">
      <c r="A29" s="35" t="s">
        <v>81</v>
      </c>
      <c r="B29" s="36" t="s">
        <v>24</v>
      </c>
      <c r="C29" s="37" t="s">
        <v>82</v>
      </c>
      <c r="D29" s="20"/>
      <c r="E29" s="20"/>
      <c r="F29" s="29">
        <v>10</v>
      </c>
      <c r="G29" s="19"/>
      <c r="H29" s="3">
        <f t="shared" si="8"/>
        <v>0</v>
      </c>
      <c r="I29" s="22"/>
      <c r="J29" s="3">
        <f t="shared" si="9"/>
        <v>0</v>
      </c>
      <c r="K29" s="3">
        <f t="shared" si="10"/>
        <v>0</v>
      </c>
      <c r="L29" s="1"/>
    </row>
    <row r="30" spans="1:12" ht="28.9" customHeight="1">
      <c r="A30" s="38" t="s">
        <v>51</v>
      </c>
      <c r="B30" s="39" t="s">
        <v>50</v>
      </c>
      <c r="C30" s="40" t="s">
        <v>49</v>
      </c>
      <c r="D30" s="20"/>
      <c r="E30" s="20"/>
      <c r="F30" s="21">
        <v>4</v>
      </c>
      <c r="G30" s="19"/>
      <c r="H30" s="3">
        <f t="shared" si="0"/>
        <v>0</v>
      </c>
      <c r="I30" s="22"/>
      <c r="J30" s="3">
        <f t="shared" si="6"/>
        <v>0</v>
      </c>
      <c r="K30" s="3">
        <f t="shared" si="7"/>
        <v>0</v>
      </c>
      <c r="L30" s="1"/>
    </row>
    <row r="31" spans="1:12" ht="28.9" customHeight="1">
      <c r="A31" s="38" t="s">
        <v>58</v>
      </c>
      <c r="B31" s="39" t="s">
        <v>50</v>
      </c>
      <c r="C31" s="40" t="s">
        <v>57</v>
      </c>
      <c r="D31" s="20"/>
      <c r="E31" s="20"/>
      <c r="F31" s="21">
        <v>14</v>
      </c>
      <c r="G31" s="19"/>
      <c r="H31" s="3">
        <f t="shared" si="0"/>
        <v>0</v>
      </c>
      <c r="I31" s="22"/>
      <c r="J31" s="3">
        <f t="shared" si="6"/>
        <v>0</v>
      </c>
      <c r="K31" s="3">
        <f t="shared" si="7"/>
        <v>0</v>
      </c>
      <c r="L31" s="1"/>
    </row>
    <row r="32" spans="1:12" ht="28.9" customHeight="1">
      <c r="A32" s="38" t="s">
        <v>51</v>
      </c>
      <c r="B32" s="39" t="s">
        <v>50</v>
      </c>
      <c r="C32" s="40" t="s">
        <v>59</v>
      </c>
      <c r="D32" s="20"/>
      <c r="E32" s="20"/>
      <c r="F32" s="21">
        <v>15</v>
      </c>
      <c r="G32" s="19"/>
      <c r="H32" s="3">
        <f t="shared" si="0"/>
        <v>0</v>
      </c>
      <c r="I32" s="22"/>
      <c r="J32" s="3">
        <f t="shared" si="6"/>
        <v>0</v>
      </c>
      <c r="K32" s="3">
        <f t="shared" si="7"/>
        <v>0</v>
      </c>
      <c r="L32" s="1"/>
    </row>
    <row r="33" spans="1:12" ht="28.9" customHeight="1">
      <c r="A33" s="41" t="s">
        <v>63</v>
      </c>
      <c r="B33" s="39" t="s">
        <v>50</v>
      </c>
      <c r="C33" s="40" t="s">
        <v>61</v>
      </c>
      <c r="D33" s="20"/>
      <c r="E33" s="20"/>
      <c r="F33" s="21">
        <v>14</v>
      </c>
      <c r="G33" s="19"/>
      <c r="H33" s="3">
        <f aca="true" t="shared" si="11" ref="H33:H34">F33*G33</f>
        <v>0</v>
      </c>
      <c r="I33" s="22"/>
      <c r="J33" s="3">
        <f aca="true" t="shared" si="12" ref="J33:J34">H33*I33</f>
        <v>0</v>
      </c>
      <c r="K33" s="3">
        <f aca="true" t="shared" si="13" ref="K33:K34">G33-(G33*I33)</f>
        <v>0</v>
      </c>
      <c r="L33" s="1"/>
    </row>
    <row r="34" spans="1:12" ht="28.9" customHeight="1">
      <c r="A34" s="41" t="s">
        <v>64</v>
      </c>
      <c r="B34" s="39" t="s">
        <v>50</v>
      </c>
      <c r="C34" s="40" t="s">
        <v>62</v>
      </c>
      <c r="D34" s="20"/>
      <c r="E34" s="20"/>
      <c r="F34" s="21">
        <v>14</v>
      </c>
      <c r="G34" s="19"/>
      <c r="H34" s="3">
        <f t="shared" si="11"/>
        <v>0</v>
      </c>
      <c r="I34" s="22"/>
      <c r="J34" s="3">
        <f t="shared" si="12"/>
        <v>0</v>
      </c>
      <c r="K34" s="3">
        <f t="shared" si="13"/>
        <v>0</v>
      </c>
      <c r="L34" s="1"/>
    </row>
    <row r="35" spans="1:12" ht="28.9" customHeight="1">
      <c r="A35" s="45" t="s">
        <v>75</v>
      </c>
      <c r="B35" s="46" t="s">
        <v>76</v>
      </c>
      <c r="C35" s="47" t="s">
        <v>77</v>
      </c>
      <c r="D35" s="20"/>
      <c r="E35" s="20"/>
      <c r="F35" s="21">
        <v>1</v>
      </c>
      <c r="G35" s="19"/>
      <c r="H35" s="3">
        <f>F35*G35</f>
        <v>0</v>
      </c>
      <c r="I35" s="22"/>
      <c r="J35" s="3">
        <f>H35*I35</f>
        <v>0</v>
      </c>
      <c r="K35" s="3">
        <f>G35-(G35*I35)</f>
        <v>0</v>
      </c>
      <c r="L35" s="1"/>
    </row>
    <row r="36" spans="1:12" ht="28.9" customHeight="1">
      <c r="A36" s="45" t="s">
        <v>84</v>
      </c>
      <c r="B36" s="46" t="s">
        <v>76</v>
      </c>
      <c r="C36" s="47" t="s">
        <v>85</v>
      </c>
      <c r="D36" s="20"/>
      <c r="E36" s="20"/>
      <c r="F36" s="21">
        <v>1</v>
      </c>
      <c r="G36" s="19"/>
      <c r="H36" s="3">
        <f>F36*G36</f>
        <v>0</v>
      </c>
      <c r="I36" s="22"/>
      <c r="J36" s="3">
        <f>H36*I36</f>
        <v>0</v>
      </c>
      <c r="K36" s="3">
        <f>G36-(G36*I36)</f>
        <v>0</v>
      </c>
      <c r="L36" s="1"/>
    </row>
    <row r="37" spans="1:12" ht="28.9" customHeight="1">
      <c r="A37" s="48" t="s">
        <v>72</v>
      </c>
      <c r="B37" s="49" t="s">
        <v>74</v>
      </c>
      <c r="C37" s="50" t="s">
        <v>73</v>
      </c>
      <c r="D37" s="20"/>
      <c r="E37" s="20"/>
      <c r="F37" s="28">
        <v>10000</v>
      </c>
      <c r="G37" s="19"/>
      <c r="H37" s="3">
        <f>F37*G37</f>
        <v>0</v>
      </c>
      <c r="I37" s="22"/>
      <c r="J37" s="3">
        <f>H37*I37</f>
        <v>0</v>
      </c>
      <c r="K37" s="3">
        <f>G37-(G37*I37)</f>
        <v>0</v>
      </c>
      <c r="L37" s="1"/>
    </row>
    <row r="38" spans="1:12" ht="28.9" customHeight="1">
      <c r="A38" s="42" t="s">
        <v>68</v>
      </c>
      <c r="B38" s="43" t="s">
        <v>50</v>
      </c>
      <c r="C38" s="44" t="s">
        <v>52</v>
      </c>
      <c r="D38" s="20"/>
      <c r="E38" s="20"/>
      <c r="F38" s="21">
        <v>4</v>
      </c>
      <c r="G38" s="19"/>
      <c r="H38" s="3">
        <f t="shared" si="0"/>
        <v>0</v>
      </c>
      <c r="I38" s="22"/>
      <c r="J38" s="3">
        <f t="shared" si="6"/>
        <v>0</v>
      </c>
      <c r="K38" s="3">
        <f t="shared" si="7"/>
        <v>0</v>
      </c>
      <c r="L38" s="1"/>
    </row>
    <row r="39" spans="1:12" ht="28.9" customHeight="1">
      <c r="A39" s="42" t="s">
        <v>68</v>
      </c>
      <c r="B39" s="43" t="s">
        <v>50</v>
      </c>
      <c r="C39" s="44" t="s">
        <v>55</v>
      </c>
      <c r="D39" s="20"/>
      <c r="E39" s="20"/>
      <c r="F39" s="21">
        <v>4</v>
      </c>
      <c r="G39" s="19"/>
      <c r="H39" s="3">
        <f aca="true" t="shared" si="14" ref="H39:H40">F39*G39</f>
        <v>0</v>
      </c>
      <c r="I39" s="22"/>
      <c r="J39" s="3">
        <f aca="true" t="shared" si="15" ref="J39:J40">H39*I39</f>
        <v>0</v>
      </c>
      <c r="K39" s="3">
        <f aca="true" t="shared" si="16" ref="K39:K40">G39-(G39*I39)</f>
        <v>0</v>
      </c>
      <c r="L39" s="1"/>
    </row>
    <row r="40" spans="1:12" ht="28.9" customHeight="1">
      <c r="A40" s="42" t="s">
        <v>68</v>
      </c>
      <c r="B40" s="43" t="s">
        <v>50</v>
      </c>
      <c r="C40" s="44" t="s">
        <v>56</v>
      </c>
      <c r="D40" s="20"/>
      <c r="E40" s="20"/>
      <c r="F40" s="21">
        <v>4</v>
      </c>
      <c r="G40" s="19"/>
      <c r="H40" s="3">
        <f t="shared" si="14"/>
        <v>0</v>
      </c>
      <c r="I40" s="22"/>
      <c r="J40" s="3">
        <f t="shared" si="15"/>
        <v>0</v>
      </c>
      <c r="K40" s="3">
        <f t="shared" si="16"/>
        <v>0</v>
      </c>
      <c r="L40" s="1"/>
    </row>
    <row r="41" spans="1:12" ht="28.9" customHeight="1">
      <c r="A41" s="42" t="s">
        <v>68</v>
      </c>
      <c r="B41" s="43" t="s">
        <v>50</v>
      </c>
      <c r="C41" s="44" t="s">
        <v>60</v>
      </c>
      <c r="D41" s="20"/>
      <c r="E41" s="20"/>
      <c r="F41" s="21">
        <v>15</v>
      </c>
      <c r="G41" s="19"/>
      <c r="H41" s="3">
        <f>F41*G41</f>
        <v>0</v>
      </c>
      <c r="I41" s="22"/>
      <c r="J41" s="3">
        <f>H41*I41</f>
        <v>0</v>
      </c>
      <c r="K41" s="3">
        <f>G41-(G41*I41)</f>
        <v>0</v>
      </c>
      <c r="L41" s="1"/>
    </row>
    <row r="42" spans="1:12" ht="28.9" customHeight="1">
      <c r="A42" s="42" t="s">
        <v>69</v>
      </c>
      <c r="B42" s="43" t="s">
        <v>50</v>
      </c>
      <c r="C42" s="44" t="s">
        <v>53</v>
      </c>
      <c r="D42" s="20"/>
      <c r="E42" s="20"/>
      <c r="F42" s="21">
        <v>16</v>
      </c>
      <c r="G42" s="19"/>
      <c r="H42" s="3">
        <f>F42*G42</f>
        <v>0</v>
      </c>
      <c r="I42" s="22"/>
      <c r="J42" s="3">
        <f>H42*I42</f>
        <v>0</v>
      </c>
      <c r="K42" s="3">
        <f>G42-(G42*I42)</f>
        <v>0</v>
      </c>
      <c r="L42" s="1"/>
    </row>
    <row r="43" spans="1:12" ht="28.9" customHeight="1">
      <c r="A43" s="42" t="s">
        <v>70</v>
      </c>
      <c r="B43" s="43" t="s">
        <v>50</v>
      </c>
      <c r="C43" s="44" t="s">
        <v>54</v>
      </c>
      <c r="D43" s="20"/>
      <c r="E43" s="20"/>
      <c r="F43" s="21">
        <v>3</v>
      </c>
      <c r="G43" s="19"/>
      <c r="H43" s="3">
        <f t="shared" si="0"/>
        <v>0</v>
      </c>
      <c r="I43" s="22"/>
      <c r="J43" s="3">
        <f t="shared" si="6"/>
        <v>0</v>
      </c>
      <c r="K43" s="3">
        <f t="shared" si="7"/>
        <v>0</v>
      </c>
      <c r="L43" s="1"/>
    </row>
    <row r="44" spans="1:12" ht="28.9" customHeight="1">
      <c r="A44" s="27"/>
      <c r="B44" s="25"/>
      <c r="C44" s="24"/>
      <c r="D44" s="20"/>
      <c r="E44" s="20"/>
      <c r="F44" s="21"/>
      <c r="G44" s="19"/>
      <c r="H44" s="3">
        <f aca="true" t="shared" si="17" ref="H44:H48">F44*G44</f>
        <v>0</v>
      </c>
      <c r="I44" s="22"/>
      <c r="J44" s="3">
        <f aca="true" t="shared" si="18" ref="J44:J48">H44*I44</f>
        <v>0</v>
      </c>
      <c r="K44" s="3">
        <f aca="true" t="shared" si="19" ref="K44:K48">G44-(G44*I44)</f>
        <v>0</v>
      </c>
      <c r="L44" s="1"/>
    </row>
    <row r="45" spans="1:12" ht="28.9" customHeight="1">
      <c r="A45" s="31" t="s">
        <v>86</v>
      </c>
      <c r="B45" s="31" t="s">
        <v>87</v>
      </c>
      <c r="C45" s="31" t="s">
        <v>88</v>
      </c>
      <c r="D45" s="20"/>
      <c r="E45" s="20"/>
      <c r="F45" s="21">
        <v>1</v>
      </c>
      <c r="G45" s="19"/>
      <c r="H45" s="3">
        <f t="shared" si="17"/>
        <v>0</v>
      </c>
      <c r="I45" s="22"/>
      <c r="J45" s="3">
        <f t="shared" si="18"/>
        <v>0</v>
      </c>
      <c r="K45" s="3">
        <f t="shared" si="19"/>
        <v>0</v>
      </c>
      <c r="L45" s="1"/>
    </row>
    <row r="46" spans="1:12" ht="28.9" customHeight="1">
      <c r="A46" s="35" t="s">
        <v>86</v>
      </c>
      <c r="B46" s="35" t="s">
        <v>87</v>
      </c>
      <c r="C46" s="35" t="s">
        <v>89</v>
      </c>
      <c r="D46" s="20"/>
      <c r="E46" s="20"/>
      <c r="F46" s="21">
        <v>1</v>
      </c>
      <c r="G46" s="19"/>
      <c r="H46" s="3">
        <f t="shared" si="17"/>
        <v>0</v>
      </c>
      <c r="I46" s="22"/>
      <c r="J46" s="3">
        <f t="shared" si="18"/>
        <v>0</v>
      </c>
      <c r="K46" s="3">
        <f t="shared" si="19"/>
        <v>0</v>
      </c>
      <c r="L46" s="1"/>
    </row>
    <row r="47" spans="1:12" ht="28.9" customHeight="1">
      <c r="A47" s="38" t="s">
        <v>3</v>
      </c>
      <c r="B47" s="38" t="s">
        <v>87</v>
      </c>
      <c r="C47" s="38" t="s">
        <v>90</v>
      </c>
      <c r="D47" s="20"/>
      <c r="E47" s="20"/>
      <c r="F47" s="21">
        <v>1</v>
      </c>
      <c r="G47" s="19"/>
      <c r="H47" s="3">
        <f t="shared" si="17"/>
        <v>0</v>
      </c>
      <c r="I47" s="22"/>
      <c r="J47" s="3">
        <f t="shared" si="18"/>
        <v>0</v>
      </c>
      <c r="K47" s="3">
        <f t="shared" si="19"/>
        <v>0</v>
      </c>
      <c r="L47" s="1"/>
    </row>
    <row r="48" spans="1:12" ht="28.9" customHeight="1">
      <c r="A48" s="45" t="s">
        <v>3</v>
      </c>
      <c r="B48" s="45" t="s">
        <v>87</v>
      </c>
      <c r="C48" s="45" t="s">
        <v>75</v>
      </c>
      <c r="D48" s="20"/>
      <c r="E48" s="20"/>
      <c r="F48" s="21">
        <v>1</v>
      </c>
      <c r="G48" s="19"/>
      <c r="H48" s="3">
        <f t="shared" si="17"/>
        <v>0</v>
      </c>
      <c r="I48" s="22"/>
      <c r="J48" s="3">
        <f t="shared" si="18"/>
        <v>0</v>
      </c>
      <c r="K48" s="3">
        <f t="shared" si="19"/>
        <v>0</v>
      </c>
      <c r="L48" s="1"/>
    </row>
    <row r="49" spans="1:12" ht="28.9" customHeight="1">
      <c r="A49" s="48" t="s">
        <v>86</v>
      </c>
      <c r="B49" s="51" t="s">
        <v>87</v>
      </c>
      <c r="C49" s="48" t="s">
        <v>72</v>
      </c>
      <c r="D49" s="20"/>
      <c r="E49" s="20"/>
      <c r="F49" s="21">
        <v>1</v>
      </c>
      <c r="G49" s="19"/>
      <c r="H49" s="23">
        <f>F49*G49</f>
        <v>0</v>
      </c>
      <c r="I49" s="20"/>
      <c r="J49" s="3">
        <f>H49*I49</f>
        <v>0</v>
      </c>
      <c r="K49" s="3">
        <f t="shared" si="1"/>
        <v>0</v>
      </c>
      <c r="L49" s="1"/>
    </row>
    <row r="50" spans="1:12" ht="28.9" customHeight="1">
      <c r="A50" s="12" t="s">
        <v>2</v>
      </c>
      <c r="B50" s="11"/>
      <c r="C50" s="24"/>
      <c r="D50" s="20"/>
      <c r="E50" s="20"/>
      <c r="F50" s="21"/>
      <c r="G50" s="19"/>
      <c r="H50" s="23">
        <f>F50*G50</f>
        <v>0</v>
      </c>
      <c r="I50" s="20"/>
      <c r="J50" s="3">
        <f>H50*I50</f>
        <v>0</v>
      </c>
      <c r="K50" s="3">
        <f t="shared" si="1"/>
        <v>0</v>
      </c>
      <c r="L50" s="1"/>
    </row>
    <row r="51" spans="1:12" ht="28.9" customHeight="1">
      <c r="A51" s="12" t="s">
        <v>1</v>
      </c>
      <c r="B51" s="11"/>
      <c r="C51" s="24"/>
      <c r="D51" s="20"/>
      <c r="E51" s="20"/>
      <c r="F51" s="21"/>
      <c r="G51" s="19"/>
      <c r="H51" s="23">
        <f>F51*G51</f>
        <v>0</v>
      </c>
      <c r="I51" s="20"/>
      <c r="J51" s="3">
        <f>H51*I51</f>
        <v>0</v>
      </c>
      <c r="K51" s="3">
        <f t="shared" si="1"/>
        <v>0</v>
      </c>
      <c r="L51" s="1"/>
    </row>
    <row r="52" ht="15">
      <c r="L52" s="1"/>
    </row>
    <row r="53" ht="15.75" thickBot="1">
      <c r="L53" s="1"/>
    </row>
    <row r="54" spans="6:12" ht="45" customHeight="1" thickBot="1">
      <c r="F54" s="58" t="s">
        <v>0</v>
      </c>
      <c r="G54" s="59"/>
      <c r="H54" s="13">
        <f>SUM(H9:H51)</f>
        <v>0</v>
      </c>
      <c r="I54" s="14" t="s">
        <v>19</v>
      </c>
      <c r="J54" s="13">
        <f>SUM(J9:J51)</f>
        <v>0</v>
      </c>
      <c r="L54" s="1"/>
    </row>
    <row r="55" ht="15">
      <c r="L55" s="1"/>
    </row>
    <row r="56" ht="18" customHeight="1" thickBot="1">
      <c r="L56" s="1"/>
    </row>
    <row r="57" spans="6:8" ht="39.6" customHeight="1" thickBot="1">
      <c r="F57" s="52" t="s">
        <v>18</v>
      </c>
      <c r="G57" s="52"/>
      <c r="H57" s="15">
        <f>H54-J54</f>
        <v>0</v>
      </c>
    </row>
    <row r="58" spans="7:12" ht="15">
      <c r="G58" s="1"/>
      <c r="L58" s="1"/>
    </row>
    <row r="59" ht="15">
      <c r="L59" s="1"/>
    </row>
  </sheetData>
  <autoFilter ref="A8:N51"/>
  <mergeCells count="12">
    <mergeCell ref="F57:G57"/>
    <mergeCell ref="A7:D7"/>
    <mergeCell ref="A1:K1"/>
    <mergeCell ref="A2:K2"/>
    <mergeCell ref="A3:K3"/>
    <mergeCell ref="B4:C4"/>
    <mergeCell ref="B5:C5"/>
    <mergeCell ref="B6:C6"/>
    <mergeCell ref="E4:G4"/>
    <mergeCell ref="E5:G5"/>
    <mergeCell ref="F54:G54"/>
    <mergeCell ref="E6:G6"/>
  </mergeCells>
  <printOptions/>
  <pageMargins left="0.7" right="0.7" top="0.75" bottom="0.75" header="0.3" footer="0.3"/>
  <pageSetup fitToHeight="1" fitToWidth="1" horizontalDpi="597" verticalDpi="597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 Consulting</dc:creator>
  <cp:keywords/>
  <dc:description/>
  <cp:lastModifiedBy>Claudia Reyes</cp:lastModifiedBy>
  <dcterms:created xsi:type="dcterms:W3CDTF">2021-11-16T17:52:26Z</dcterms:created>
  <dcterms:modified xsi:type="dcterms:W3CDTF">2022-02-17T15:58:47Z</dcterms:modified>
  <cp:category/>
  <cp:version/>
  <cp:contentType/>
  <cp:contentStatus/>
</cp:coreProperties>
</file>